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ll PG works 2018-19\3rd Semester Tabulation Sheet  Nov -Dec  2018\"/>
    </mc:Choice>
  </mc:AlternateContent>
  <bookViews>
    <workbookView xWindow="360" yWindow="360" windowWidth="18735" windowHeight="10950"/>
  </bookViews>
  <sheets>
    <sheet name=" E&amp;I 3rd 17 Batch " sheetId="2" r:id="rId1"/>
  </sheets>
  <definedNames>
    <definedName name="_xlnm.Print_Area" localSheetId="0">' E&amp;I 3rd 17 Batch '!$A$2:$M$23</definedName>
  </definedNames>
  <calcPr calcId="152511"/>
</workbook>
</file>

<file path=xl/calcChain.xml><?xml version="1.0" encoding="utf-8"?>
<calcChain xmlns="http://schemas.openxmlformats.org/spreadsheetml/2006/main">
  <c r="D12" i="2" l="1"/>
  <c r="F12" i="2" s="1"/>
  <c r="G12" i="2" s="1"/>
  <c r="D13" i="2"/>
  <c r="F13" i="2" s="1"/>
  <c r="D14" i="2"/>
  <c r="F14" i="2" s="1"/>
  <c r="G14" i="2" l="1"/>
  <c r="L14" i="2"/>
  <c r="M14" i="2" s="1"/>
  <c r="L13" i="2"/>
  <c r="M13" i="2" s="1"/>
  <c r="G13" i="2"/>
  <c r="L12" i="2"/>
  <c r="M12" i="2" s="1"/>
  <c r="D16" i="2"/>
  <c r="F16" i="2" s="1"/>
  <c r="G16" i="2" l="1"/>
  <c r="L16" i="2"/>
  <c r="M16" i="2" s="1"/>
  <c r="D9" i="2" l="1"/>
  <c r="F9" i="2" s="1"/>
  <c r="D10" i="2"/>
  <c r="F10" i="2" s="1"/>
  <c r="D11" i="2"/>
  <c r="F11" i="2" s="1"/>
  <c r="D15" i="2"/>
  <c r="F15" i="2" s="1"/>
  <c r="D17" i="2"/>
  <c r="F17" i="2" s="1"/>
  <c r="D8" i="2"/>
  <c r="F8" i="2" s="1"/>
  <c r="L10" i="2" l="1"/>
  <c r="M10" i="2" s="1"/>
  <c r="G10" i="2"/>
  <c r="L9" i="2"/>
  <c r="M9" i="2" s="1"/>
  <c r="G9" i="2"/>
  <c r="L11" i="2"/>
  <c r="M11" i="2" s="1"/>
  <c r="G11" i="2"/>
  <c r="L15" i="2" l="1"/>
  <c r="G15" i="2"/>
  <c r="L17" i="2"/>
  <c r="G17" i="2"/>
  <c r="G8" i="2"/>
  <c r="L8" i="2"/>
  <c r="M8" i="2" s="1"/>
  <c r="M15" i="2" l="1"/>
  <c r="M17" i="2"/>
</calcChain>
</file>

<file path=xl/sharedStrings.xml><?xml version="1.0" encoding="utf-8"?>
<sst xmlns="http://schemas.openxmlformats.org/spreadsheetml/2006/main" count="50" uniqueCount="38">
  <si>
    <t>SL. No.</t>
  </si>
  <si>
    <t>Registration no.</t>
  </si>
  <si>
    <t>TGP</t>
  </si>
  <si>
    <t>Credit</t>
  </si>
  <si>
    <t xml:space="preserve"> </t>
  </si>
  <si>
    <t>1st Tabulator</t>
  </si>
  <si>
    <t>NATIONAL INSTITUTE OF TECHNOLOGY SILCHAR</t>
  </si>
  <si>
    <t>TCP</t>
  </si>
  <si>
    <t>1ST</t>
  </si>
  <si>
    <t>CPI Below 6.00</t>
  </si>
  <si>
    <t>CPI</t>
  </si>
  <si>
    <t>2ND</t>
  </si>
  <si>
    <t>EI 5021</t>
  </si>
  <si>
    <t>INSTRUMENTATION ENGINEERING</t>
  </si>
  <si>
    <t xml:space="preserve">Regn </t>
  </si>
  <si>
    <t>B</t>
  </si>
  <si>
    <t>SPI</t>
  </si>
  <si>
    <t>Registrar                                     Dean, Academic</t>
  </si>
  <si>
    <t>3RD</t>
  </si>
  <si>
    <t xml:space="preserve">SPI-                        3RD </t>
  </si>
  <si>
    <t xml:space="preserve">    3RD SEM M. TECH  ELECTRONICS &amp; INSTRUMENTATION ENGG TABULATION SHEET-NOVEMBER-DECEMBER, 2018</t>
  </si>
  <si>
    <t>17-26-101</t>
  </si>
  <si>
    <t>17-26-102</t>
  </si>
  <si>
    <t>17-26-103</t>
  </si>
  <si>
    <t>17-26-104</t>
  </si>
  <si>
    <t>17-26-105</t>
  </si>
  <si>
    <t>17-26-106</t>
  </si>
  <si>
    <t>17-26-107</t>
  </si>
  <si>
    <t>17-26-108</t>
  </si>
  <si>
    <t>17-26-109</t>
  </si>
  <si>
    <t>17-26-110</t>
  </si>
  <si>
    <t>32+32+10=74</t>
  </si>
  <si>
    <t>2nd Tabulator</t>
  </si>
  <si>
    <t xml:space="preserve">                             Asstt. Registrar,Acad</t>
  </si>
  <si>
    <t>BB</t>
  </si>
  <si>
    <t>AB</t>
  </si>
  <si>
    <t>AA</t>
  </si>
  <si>
    <t>Project Part-I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</si>
</sst>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6"/>
      <name val="Arial"/>
      <family val="2"/>
    </font>
    <font>
      <sz val="11"/>
      <color rgb="FFFF0000"/>
      <name val="Verdana"/>
      <family val="2"/>
    </font>
    <font>
      <sz val="14"/>
      <name val="Arial"/>
      <family val="2"/>
    </font>
    <font>
      <sz val="18"/>
      <name val="Times New Roman"/>
      <family val="1"/>
    </font>
    <font>
      <sz val="18"/>
      <name val="Verdana"/>
      <family val="2"/>
    </font>
    <font>
      <b/>
      <sz val="14"/>
      <name val="Wide Lati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0" borderId="0" xfId="1" applyFont="1" applyAlignment="1">
      <alignment horizont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0" xfId="1" applyFont="1" applyAlignment="1">
      <alignment horizont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4"/>
  <sheetViews>
    <sheetView tabSelected="1" view="pageBreakPreview" topLeftCell="A7" zoomScale="77" zoomScaleSheetLayoutView="77" workbookViewId="0">
      <selection activeCell="K18" sqref="K18"/>
    </sheetView>
  </sheetViews>
  <sheetFormatPr defaultColWidth="9.140625" defaultRowHeight="12.75" x14ac:dyDescent="0.2"/>
  <cols>
    <col min="1" max="1" width="8.85546875" style="3" customWidth="1"/>
    <col min="2" max="2" width="22.85546875" style="3" customWidth="1"/>
    <col min="3" max="3" width="15.7109375" style="11" customWidth="1"/>
    <col min="4" max="4" width="18.5703125" style="11" customWidth="1"/>
    <col min="5" max="5" width="16.42578125" style="3" customWidth="1"/>
    <col min="6" max="6" width="16" style="3" customWidth="1"/>
    <col min="7" max="7" width="20.42578125" style="3" customWidth="1"/>
    <col min="8" max="8" width="13.28515625" style="11" customWidth="1"/>
    <col min="9" max="9" width="13.85546875" style="11" customWidth="1"/>
    <col min="10" max="10" width="16" style="3" customWidth="1"/>
    <col min="11" max="11" width="15.5703125" style="10" customWidth="1"/>
    <col min="12" max="12" width="19.140625" style="10" customWidth="1"/>
    <col min="13" max="13" width="15.85546875" style="3" customWidth="1"/>
    <col min="14" max="14" width="27.28515625" style="3" bestFit="1" customWidth="1"/>
    <col min="15" max="16384" width="9.140625" style="3"/>
  </cols>
  <sheetData>
    <row r="1" spans="1:13" s="11" customFormat="1" ht="26.25" customHeight="1" x14ac:dyDescent="0.2">
      <c r="B1" s="11" t="s">
        <v>14</v>
      </c>
      <c r="C1" s="11" t="s">
        <v>15</v>
      </c>
      <c r="G1" s="11" t="s">
        <v>16</v>
      </c>
      <c r="K1" s="10"/>
      <c r="L1" s="10" t="s">
        <v>10</v>
      </c>
    </row>
    <row r="2" spans="1:13" ht="17.45" customHeight="1" x14ac:dyDescent="0.2">
      <c r="A2" s="33" t="s">
        <v>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9.899999999999999" customHeight="1" x14ac:dyDescent="0.2">
      <c r="A3" s="35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27.75" customHeight="1" x14ac:dyDescent="0.2">
      <c r="A4" s="37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9.25" customHeight="1" x14ac:dyDescent="0.2">
      <c r="A5" s="40" t="s">
        <v>0</v>
      </c>
      <c r="B5" s="27" t="s">
        <v>1</v>
      </c>
      <c r="C5" s="28" t="s">
        <v>12</v>
      </c>
      <c r="D5" s="29"/>
      <c r="E5" s="27" t="s">
        <v>7</v>
      </c>
      <c r="F5" s="40" t="s">
        <v>2</v>
      </c>
      <c r="G5" s="40" t="s">
        <v>19</v>
      </c>
      <c r="H5" s="28" t="s">
        <v>8</v>
      </c>
      <c r="I5" s="29"/>
      <c r="J5" s="39" t="s">
        <v>11</v>
      </c>
      <c r="K5" s="39"/>
      <c r="L5" s="12" t="s">
        <v>18</v>
      </c>
      <c r="M5" s="39" t="s">
        <v>9</v>
      </c>
    </row>
    <row r="6" spans="1:13" ht="43.5" customHeight="1" x14ac:dyDescent="0.2">
      <c r="A6" s="40"/>
      <c r="B6" s="40"/>
      <c r="C6" s="28" t="s">
        <v>37</v>
      </c>
      <c r="D6" s="29"/>
      <c r="E6" s="27"/>
      <c r="F6" s="41"/>
      <c r="G6" s="40"/>
      <c r="H6" s="42" t="s">
        <v>7</v>
      </c>
      <c r="I6" s="42" t="s">
        <v>2</v>
      </c>
      <c r="J6" s="27" t="s">
        <v>7</v>
      </c>
      <c r="K6" s="40" t="s">
        <v>2</v>
      </c>
      <c r="L6" s="12" t="s">
        <v>10</v>
      </c>
      <c r="M6" s="39"/>
    </row>
    <row r="7" spans="1:13" ht="20.25" customHeight="1" x14ac:dyDescent="0.2">
      <c r="A7" s="40"/>
      <c r="B7" s="40"/>
      <c r="C7" s="15" t="s">
        <v>3</v>
      </c>
      <c r="D7" s="15">
        <v>10</v>
      </c>
      <c r="E7" s="27"/>
      <c r="F7" s="41"/>
      <c r="G7" s="40"/>
      <c r="H7" s="43"/>
      <c r="I7" s="43"/>
      <c r="J7" s="27"/>
      <c r="K7" s="41"/>
      <c r="L7" s="12" t="s">
        <v>31</v>
      </c>
      <c r="M7" s="39"/>
    </row>
    <row r="8" spans="1:13" s="11" customFormat="1" ht="33.75" customHeight="1" x14ac:dyDescent="0.2">
      <c r="A8" s="18">
        <v>1</v>
      </c>
      <c r="B8" s="19" t="s">
        <v>21</v>
      </c>
      <c r="C8" s="18" t="s">
        <v>34</v>
      </c>
      <c r="D8" s="18">
        <f t="shared" ref="D8" si="0">IF(C8="AA",10, IF(C8="AB",9, IF(C8="BB",8, IF(C8="BC",7,IF(C8="CC",6, IF(C8="CD",5, IF(C8="DD",4,IF(C8="F",0))))))))</f>
        <v>8</v>
      </c>
      <c r="E8" s="20">
        <v>10</v>
      </c>
      <c r="F8" s="20">
        <f>(D8*10)</f>
        <v>80</v>
      </c>
      <c r="G8" s="21">
        <f t="shared" ref="G8:G17" si="1">F8/E8</f>
        <v>8</v>
      </c>
      <c r="H8" s="18">
        <v>32</v>
      </c>
      <c r="I8" s="18">
        <v>238</v>
      </c>
      <c r="J8" s="20">
        <v>32</v>
      </c>
      <c r="K8" s="20">
        <v>220</v>
      </c>
      <c r="L8" s="13">
        <f>(F8+I8+K8)/(E8+H8+J8)</f>
        <v>7.2702702702702702</v>
      </c>
      <c r="M8" s="22" t="str">
        <f t="shared" ref="M8:M11" si="2">IF(L8&lt;6,"***", IF(L8&gt;=6,"-"))</f>
        <v>-</v>
      </c>
    </row>
    <row r="9" spans="1:13" s="11" customFormat="1" ht="31.5" customHeight="1" x14ac:dyDescent="0.2">
      <c r="A9" s="18">
        <v>2</v>
      </c>
      <c r="B9" s="19" t="s">
        <v>22</v>
      </c>
      <c r="C9" s="18" t="s">
        <v>35</v>
      </c>
      <c r="D9" s="18">
        <f t="shared" ref="D9:D17" si="3">IF(C9="AA",10, IF(C9="AB",9, IF(C9="BB",8, IF(C9="BC",7,IF(C9="CC",6, IF(C9="CD",5, IF(C9="DD",4,IF(C9="F",0))))))))</f>
        <v>9</v>
      </c>
      <c r="E9" s="20">
        <v>10</v>
      </c>
      <c r="F9" s="20">
        <f t="shared" ref="F9:F17" si="4">(D9*10)</f>
        <v>90</v>
      </c>
      <c r="G9" s="21">
        <f t="shared" si="1"/>
        <v>9</v>
      </c>
      <c r="H9" s="18">
        <v>32</v>
      </c>
      <c r="I9" s="18">
        <v>244</v>
      </c>
      <c r="J9" s="20">
        <v>32</v>
      </c>
      <c r="K9" s="20">
        <v>240</v>
      </c>
      <c r="L9" s="13">
        <f t="shared" ref="L9:L17" si="5">(F9+I9+K9)/(E9+H9+J9)</f>
        <v>7.756756756756757</v>
      </c>
      <c r="M9" s="22" t="str">
        <f t="shared" si="2"/>
        <v>-</v>
      </c>
    </row>
    <row r="10" spans="1:13" s="11" customFormat="1" ht="30.75" customHeight="1" x14ac:dyDescent="0.2">
      <c r="A10" s="18">
        <v>3</v>
      </c>
      <c r="B10" s="19" t="s">
        <v>23</v>
      </c>
      <c r="C10" s="18" t="s">
        <v>36</v>
      </c>
      <c r="D10" s="18">
        <f t="shared" si="3"/>
        <v>10</v>
      </c>
      <c r="E10" s="20">
        <v>10</v>
      </c>
      <c r="F10" s="20">
        <f t="shared" si="4"/>
        <v>100</v>
      </c>
      <c r="G10" s="21">
        <f t="shared" si="1"/>
        <v>10</v>
      </c>
      <c r="H10" s="18">
        <v>32</v>
      </c>
      <c r="I10" s="18">
        <v>294</v>
      </c>
      <c r="J10" s="20">
        <v>32</v>
      </c>
      <c r="K10" s="20">
        <v>258</v>
      </c>
      <c r="L10" s="13">
        <f t="shared" si="5"/>
        <v>8.8108108108108105</v>
      </c>
      <c r="M10" s="22" t="str">
        <f t="shared" si="2"/>
        <v>-</v>
      </c>
    </row>
    <row r="11" spans="1:13" s="11" customFormat="1" ht="32.25" customHeight="1" x14ac:dyDescent="0.2">
      <c r="A11" s="18">
        <v>4</v>
      </c>
      <c r="B11" s="19" t="s">
        <v>24</v>
      </c>
      <c r="C11" s="18" t="s">
        <v>35</v>
      </c>
      <c r="D11" s="18">
        <f t="shared" si="3"/>
        <v>9</v>
      </c>
      <c r="E11" s="20">
        <v>10</v>
      </c>
      <c r="F11" s="20">
        <f t="shared" si="4"/>
        <v>90</v>
      </c>
      <c r="G11" s="21">
        <f t="shared" si="1"/>
        <v>9</v>
      </c>
      <c r="H11" s="18">
        <v>32</v>
      </c>
      <c r="I11" s="18">
        <v>238</v>
      </c>
      <c r="J11" s="20">
        <v>32</v>
      </c>
      <c r="K11" s="20">
        <v>246</v>
      </c>
      <c r="L11" s="13">
        <f t="shared" si="5"/>
        <v>7.756756756756757</v>
      </c>
      <c r="M11" s="22" t="str">
        <f t="shared" si="2"/>
        <v>-</v>
      </c>
    </row>
    <row r="12" spans="1:13" s="11" customFormat="1" ht="32.25" customHeight="1" x14ac:dyDescent="0.2">
      <c r="A12" s="18">
        <v>5</v>
      </c>
      <c r="B12" s="19" t="s">
        <v>25</v>
      </c>
      <c r="C12" s="18" t="s">
        <v>35</v>
      </c>
      <c r="D12" s="18">
        <f t="shared" ref="D12:D14" si="6">IF(C12="AA",10, IF(C12="AB",9, IF(C12="BB",8, IF(C12="BC",7,IF(C12="CC",6, IF(C12="CD",5, IF(C12="DD",4,IF(C12="F",0))))))))</f>
        <v>9</v>
      </c>
      <c r="E12" s="20">
        <v>10</v>
      </c>
      <c r="F12" s="20">
        <f t="shared" ref="F12:F14" si="7">(D12*10)</f>
        <v>90</v>
      </c>
      <c r="G12" s="21">
        <f t="shared" ref="G12:G14" si="8">F12/E12</f>
        <v>9</v>
      </c>
      <c r="H12" s="18">
        <v>32</v>
      </c>
      <c r="I12" s="18">
        <v>230</v>
      </c>
      <c r="J12" s="20">
        <v>32</v>
      </c>
      <c r="K12" s="20">
        <v>230</v>
      </c>
      <c r="L12" s="13">
        <f t="shared" ref="L12:L14" si="9">(F12+I12+K12)/(E12+H12+J12)</f>
        <v>7.4324324324324325</v>
      </c>
      <c r="M12" s="22" t="str">
        <f t="shared" ref="M12:M14" si="10">IF(L12&lt;6,"***", IF(L12&gt;=6,"-"))</f>
        <v>-</v>
      </c>
    </row>
    <row r="13" spans="1:13" s="11" customFormat="1" ht="32.25" customHeight="1" x14ac:dyDescent="0.2">
      <c r="A13" s="18">
        <v>6</v>
      </c>
      <c r="B13" s="19" t="s">
        <v>26</v>
      </c>
      <c r="C13" s="18" t="s">
        <v>34</v>
      </c>
      <c r="D13" s="18">
        <f t="shared" si="6"/>
        <v>8</v>
      </c>
      <c r="E13" s="20">
        <v>10</v>
      </c>
      <c r="F13" s="20">
        <f t="shared" si="7"/>
        <v>80</v>
      </c>
      <c r="G13" s="21">
        <f t="shared" si="8"/>
        <v>8</v>
      </c>
      <c r="H13" s="18">
        <v>32</v>
      </c>
      <c r="I13" s="18">
        <v>226</v>
      </c>
      <c r="J13" s="20">
        <v>32</v>
      </c>
      <c r="K13" s="20">
        <v>214</v>
      </c>
      <c r="L13" s="13">
        <f t="shared" si="9"/>
        <v>7.0270270270270272</v>
      </c>
      <c r="M13" s="22" t="str">
        <f t="shared" si="10"/>
        <v>-</v>
      </c>
    </row>
    <row r="14" spans="1:13" s="11" customFormat="1" ht="32.25" customHeight="1" x14ac:dyDescent="0.2">
      <c r="A14" s="18">
        <v>7</v>
      </c>
      <c r="B14" s="19" t="s">
        <v>27</v>
      </c>
      <c r="C14" s="18" t="s">
        <v>35</v>
      </c>
      <c r="D14" s="18">
        <f t="shared" si="6"/>
        <v>9</v>
      </c>
      <c r="E14" s="20">
        <v>10</v>
      </c>
      <c r="F14" s="20">
        <f t="shared" si="7"/>
        <v>90</v>
      </c>
      <c r="G14" s="21">
        <f t="shared" si="8"/>
        <v>9</v>
      </c>
      <c r="H14" s="18">
        <v>32</v>
      </c>
      <c r="I14" s="18">
        <v>256</v>
      </c>
      <c r="J14" s="20">
        <v>32</v>
      </c>
      <c r="K14" s="20">
        <v>234</v>
      </c>
      <c r="L14" s="13">
        <f t="shared" si="9"/>
        <v>7.8378378378378377</v>
      </c>
      <c r="M14" s="22" t="str">
        <f t="shared" si="10"/>
        <v>-</v>
      </c>
    </row>
    <row r="15" spans="1:13" ht="34.5" customHeight="1" x14ac:dyDescent="0.2">
      <c r="A15" s="18">
        <v>8</v>
      </c>
      <c r="B15" s="19" t="s">
        <v>28</v>
      </c>
      <c r="C15" s="18" t="s">
        <v>35</v>
      </c>
      <c r="D15" s="18">
        <f t="shared" si="3"/>
        <v>9</v>
      </c>
      <c r="E15" s="20">
        <v>10</v>
      </c>
      <c r="F15" s="20">
        <f t="shared" si="4"/>
        <v>90</v>
      </c>
      <c r="G15" s="21">
        <f t="shared" si="1"/>
        <v>9</v>
      </c>
      <c r="H15" s="18">
        <v>32</v>
      </c>
      <c r="I15" s="18">
        <v>262</v>
      </c>
      <c r="J15" s="20">
        <v>32</v>
      </c>
      <c r="K15" s="20">
        <v>252</v>
      </c>
      <c r="L15" s="13">
        <f t="shared" si="5"/>
        <v>8.1621621621621614</v>
      </c>
      <c r="M15" s="22" t="str">
        <f>IF(L15&lt;6,"***", IF(L15&gt;=6,"-"))</f>
        <v>-</v>
      </c>
    </row>
    <row r="16" spans="1:13" s="11" customFormat="1" ht="33.75" customHeight="1" x14ac:dyDescent="0.2">
      <c r="A16" s="18">
        <v>9</v>
      </c>
      <c r="B16" s="19" t="s">
        <v>29</v>
      </c>
      <c r="C16" s="18" t="s">
        <v>35</v>
      </c>
      <c r="D16" s="18">
        <f t="shared" ref="D16" si="11">IF(C16="AA",10, IF(C16="AB",9, IF(C16="BB",8, IF(C16="BC",7,IF(C16="CC",6, IF(C16="CD",5, IF(C16="DD",4,IF(C16="F",0))))))))</f>
        <v>9</v>
      </c>
      <c r="E16" s="20">
        <v>10</v>
      </c>
      <c r="F16" s="20">
        <f t="shared" ref="F16" si="12">(D16*10)</f>
        <v>90</v>
      </c>
      <c r="G16" s="21">
        <f t="shared" ref="G16" si="13">F16/E16</f>
        <v>9</v>
      </c>
      <c r="H16" s="18">
        <v>32</v>
      </c>
      <c r="I16" s="24">
        <v>214</v>
      </c>
      <c r="J16" s="20">
        <v>32</v>
      </c>
      <c r="K16" s="20">
        <v>192</v>
      </c>
      <c r="L16" s="13">
        <f t="shared" ref="L16" si="14">(F16+I16+K16)/(E16+H16+J16)</f>
        <v>6.7027027027027026</v>
      </c>
      <c r="M16" s="22" t="str">
        <f>IF(L16&lt;6,"***", IF(L16&gt;=6,"-"))</f>
        <v>-</v>
      </c>
    </row>
    <row r="17" spans="1:13" ht="39.75" customHeight="1" x14ac:dyDescent="0.2">
      <c r="A17" s="18">
        <v>10</v>
      </c>
      <c r="B17" s="19" t="s">
        <v>30</v>
      </c>
      <c r="C17" s="18" t="s">
        <v>36</v>
      </c>
      <c r="D17" s="18">
        <f t="shared" si="3"/>
        <v>10</v>
      </c>
      <c r="E17" s="20">
        <v>10</v>
      </c>
      <c r="F17" s="20">
        <f t="shared" si="4"/>
        <v>100</v>
      </c>
      <c r="G17" s="21">
        <f t="shared" si="1"/>
        <v>10</v>
      </c>
      <c r="H17" s="18">
        <v>32</v>
      </c>
      <c r="I17" s="18">
        <v>254</v>
      </c>
      <c r="J17" s="20">
        <v>32</v>
      </c>
      <c r="K17" s="20">
        <v>266</v>
      </c>
      <c r="L17" s="13">
        <f t="shared" si="5"/>
        <v>8.378378378378379</v>
      </c>
      <c r="M17" s="23" t="str">
        <f t="shared" ref="M17" si="15">IF(L17&lt;6,"***", IF(L17&gt;=6,"-"))</f>
        <v>-</v>
      </c>
    </row>
    <row r="18" spans="1:13" ht="67.5" customHeight="1" x14ac:dyDescent="0.2">
      <c r="A18" s="6"/>
      <c r="B18" s="44"/>
      <c r="C18" s="44"/>
      <c r="D18" s="44"/>
      <c r="E18" s="7"/>
      <c r="F18" s="7"/>
      <c r="G18" s="8"/>
      <c r="H18" s="8"/>
      <c r="I18" s="8"/>
      <c r="J18" s="9"/>
    </row>
    <row r="19" spans="1:13" ht="45" customHeight="1" x14ac:dyDescent="0.25">
      <c r="A19" s="16"/>
      <c r="B19" s="17" t="s">
        <v>5</v>
      </c>
      <c r="C19" s="17"/>
      <c r="D19" s="25" t="s">
        <v>32</v>
      </c>
      <c r="E19" s="25" t="s">
        <v>33</v>
      </c>
      <c r="F19" s="25"/>
      <c r="G19" s="25"/>
      <c r="H19" s="16"/>
      <c r="I19" s="16"/>
      <c r="J19" s="26" t="s">
        <v>17</v>
      </c>
      <c r="K19" s="26"/>
      <c r="L19" s="26"/>
      <c r="M19" s="26"/>
    </row>
    <row r="20" spans="1:13" ht="22.5" x14ac:dyDescent="0.3">
      <c r="A20" s="2"/>
      <c r="B20" s="5"/>
      <c r="C20" s="4"/>
      <c r="D20" s="4"/>
      <c r="E20" s="4"/>
      <c r="F20" s="14"/>
      <c r="G20" s="2"/>
      <c r="H20" s="2"/>
      <c r="I20" s="2"/>
      <c r="J20" s="2"/>
    </row>
    <row r="21" spans="1:13" ht="49.5" customHeight="1" x14ac:dyDescent="0.2">
      <c r="A21" s="31"/>
      <c r="B21" s="32"/>
      <c r="C21" s="4"/>
      <c r="D21" s="4"/>
      <c r="E21" s="4"/>
      <c r="F21" s="4"/>
      <c r="G21" s="1"/>
      <c r="H21" s="1"/>
      <c r="I21" s="1"/>
      <c r="J21" s="1"/>
    </row>
    <row r="22" spans="1:13" ht="11.25" customHeight="1" x14ac:dyDescent="0.2">
      <c r="A22" s="1"/>
      <c r="B22" s="30"/>
      <c r="C22" s="4"/>
      <c r="D22" s="4"/>
      <c r="E22" s="4"/>
      <c r="F22" s="4"/>
      <c r="G22" s="1"/>
      <c r="H22" s="1"/>
      <c r="I22" s="1"/>
      <c r="J22" s="1"/>
    </row>
    <row r="23" spans="1:13" ht="34.5" hidden="1" customHeight="1" x14ac:dyDescent="0.2">
      <c r="B23" s="30"/>
      <c r="C23" s="1"/>
      <c r="D23" s="1"/>
      <c r="E23" s="1" t="s">
        <v>4</v>
      </c>
      <c r="F23" s="1"/>
    </row>
    <row r="24" spans="1:13" x14ac:dyDescent="0.2">
      <c r="B24" s="1"/>
      <c r="C24" s="1"/>
      <c r="D24" s="1"/>
      <c r="E24" s="1"/>
      <c r="F24" s="1"/>
    </row>
  </sheetData>
  <mergeCells count="21">
    <mergeCell ref="B22:B23"/>
    <mergeCell ref="A21:B21"/>
    <mergeCell ref="A2:M2"/>
    <mergeCell ref="A3:M3"/>
    <mergeCell ref="A4:M4"/>
    <mergeCell ref="J5:K5"/>
    <mergeCell ref="A5:A7"/>
    <mergeCell ref="F5:F7"/>
    <mergeCell ref="G5:G7"/>
    <mergeCell ref="B5:B7"/>
    <mergeCell ref="M5:M7"/>
    <mergeCell ref="J6:J7"/>
    <mergeCell ref="K6:K7"/>
    <mergeCell ref="H6:H7"/>
    <mergeCell ref="B18:D18"/>
    <mergeCell ref="I6:I7"/>
    <mergeCell ref="J19:M19"/>
    <mergeCell ref="E5:E7"/>
    <mergeCell ref="H5:I5"/>
    <mergeCell ref="C5:D5"/>
    <mergeCell ref="C6:D6"/>
  </mergeCells>
  <printOptions horizontalCentered="1"/>
  <pageMargins left="0.35433070866141736" right="0.35433070866141736" top="0.51181102362204722" bottom="0.39370078740157483" header="0.39370078740157483" footer="0.27559055118110237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E&amp;I 3rd 17 Batch </vt:lpstr>
      <vt:lpstr>' E&amp;I 3rd 17 Batch 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K R Bhattacharjee</cp:lastModifiedBy>
  <cp:lastPrinted>2018-02-14T08:49:46Z</cp:lastPrinted>
  <dcterms:created xsi:type="dcterms:W3CDTF">2001-12-31T20:45:48Z</dcterms:created>
  <dcterms:modified xsi:type="dcterms:W3CDTF">2018-12-20T09:39:34Z</dcterms:modified>
</cp:coreProperties>
</file>